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3725"/>
  </bookViews>
  <sheets>
    <sheet name="GA02-F07" sheetId="3" r:id="rId1"/>
    <sheet name="Hoja2" sheetId="2" state="hidden" r:id="rId2"/>
  </sheets>
  <definedNames>
    <definedName name="_xlnm._FilterDatabase" localSheetId="0" hidden="1">'GA02-F07'!#REF!</definedName>
    <definedName name="_xlnm.Print_Area" localSheetId="0">'GA02-F07'!$A$1:$AE$66</definedName>
    <definedName name="CLAS_PARA_INGRESO">Hoja2!$C$2:$C$14</definedName>
    <definedName name="CLASE_DE_LICENCIA">Hoja2!$B$2:$B$8</definedName>
    <definedName name="TIPO_ADQUISICIÓN">Hoja2!$A$2:$A$11</definedName>
  </definedNames>
  <calcPr calcId="145621"/>
</workbook>
</file>

<file path=xl/calcChain.xml><?xml version="1.0" encoding="utf-8"?>
<calcChain xmlns="http://schemas.openxmlformats.org/spreadsheetml/2006/main">
  <c r="B24" i="3" l="1"/>
  <c r="U47" i="3" l="1"/>
  <c r="J36" i="3"/>
  <c r="B36" i="3"/>
  <c r="D36" i="3" s="1"/>
  <c r="B32" i="3"/>
  <c r="B30" i="3"/>
  <c r="K26" i="3"/>
  <c r="B26" i="3"/>
  <c r="P24" i="3"/>
  <c r="K18" i="3"/>
  <c r="H18" i="3"/>
  <c r="F18" i="3"/>
  <c r="B18" i="3"/>
  <c r="B16" i="3"/>
  <c r="B15" i="3"/>
  <c r="B6" i="3"/>
  <c r="F36" i="3" l="1"/>
</calcChain>
</file>

<file path=xl/sharedStrings.xml><?xml version="1.0" encoding="utf-8"?>
<sst xmlns="http://schemas.openxmlformats.org/spreadsheetml/2006/main" count="114" uniqueCount="99">
  <si>
    <t>TIPO DE ADQUISICIÓN:</t>
  </si>
  <si>
    <t>DATOS DE IDENTIFICACIÓN DEL SOFTWARE</t>
  </si>
  <si>
    <t>NOMBRE:</t>
  </si>
  <si>
    <t>LICENCIAS EN ORIGINAL</t>
  </si>
  <si>
    <t>Si</t>
  </si>
  <si>
    <t>No</t>
  </si>
  <si>
    <t>CLASE DE LICENCIA</t>
  </si>
  <si>
    <t>AAAA</t>
  </si>
  <si>
    <t>MM</t>
  </si>
  <si>
    <t>DD</t>
  </si>
  <si>
    <t>CLASIFICACIÓN DEL SOFTWARE PARA INGRESO:</t>
  </si>
  <si>
    <t>CLASIFICACIÓN_INGRESO</t>
  </si>
  <si>
    <t>VIDA UTIL DEL SOFTWARE</t>
  </si>
  <si>
    <t>RELACIÓN DE MEDIOS</t>
  </si>
  <si>
    <t>FORMA DE ADQUISICIÓN  DEL SOFTWARE Y/O LICENCIAS</t>
  </si>
  <si>
    <t>ADQUIRIDO CON RECURSOS DE:</t>
  </si>
  <si>
    <t>NÚMERO DEL CONTRATO:</t>
  </si>
  <si>
    <t>DEPENDENCIA SOLICITANTE:</t>
  </si>
  <si>
    <t>DEP_SOL</t>
  </si>
  <si>
    <t>Dirección General</t>
  </si>
  <si>
    <t>Subdirección General</t>
  </si>
  <si>
    <t>Secretaría General</t>
  </si>
  <si>
    <t>Dirección de Desarrollo Social</t>
  </si>
  <si>
    <t>Dirección de Desarrollo Empresarial</t>
  </si>
  <si>
    <t>Dirección de Justicia y Seguridad</t>
  </si>
  <si>
    <t>Dirección de Desarrollo Rural Sostenible</t>
  </si>
  <si>
    <t>Dirección de Desarrollo Urbano</t>
  </si>
  <si>
    <t>Dirección de Regalías</t>
  </si>
  <si>
    <t>Dirección de Desarrollo Territorial Sostenible</t>
  </si>
  <si>
    <t>Dirección de Infraestructura y Energia Sostenible</t>
  </si>
  <si>
    <t>Dirección de Inversiones y Finanzas Públicas</t>
  </si>
  <si>
    <t>Dirección de Evaluación de Políticas Públicas</t>
  </si>
  <si>
    <t>Oficina de Control Interno</t>
  </si>
  <si>
    <t>Oficina de Informatica</t>
  </si>
  <si>
    <t>Oficina Asesora Juridica</t>
  </si>
  <si>
    <t>Subdirección de Desarrollo Ambiental Sostenible</t>
  </si>
  <si>
    <t>Subdirección de Crédito</t>
  </si>
  <si>
    <t>Subdirección Financiera</t>
  </si>
  <si>
    <t>Subdirección de Recursos Humanos</t>
  </si>
  <si>
    <t>Subdirección Administrativa</t>
  </si>
  <si>
    <t>Grupo de Comunicaciones y Relaciones Públicas</t>
  </si>
  <si>
    <t>Grupo de Planeación</t>
  </si>
  <si>
    <t>Grupo de Contratación</t>
  </si>
  <si>
    <t>OBSERVACIONES</t>
  </si>
  <si>
    <t>Perpetua</t>
  </si>
  <si>
    <t>Concurrente</t>
  </si>
  <si>
    <t>Por Maquina</t>
  </si>
  <si>
    <t>Usuario Nombrado</t>
  </si>
  <si>
    <t>Procesador</t>
  </si>
  <si>
    <t>Administración del sistema</t>
  </si>
  <si>
    <t>Antivirus</t>
  </si>
  <si>
    <t>Base de datos</t>
  </si>
  <si>
    <t>Correo electrónico</t>
  </si>
  <si>
    <t>Software de desarrollo</t>
  </si>
  <si>
    <t>Motor de base de datos</t>
  </si>
  <si>
    <t>Software de servidores</t>
  </si>
  <si>
    <t>Sistema operativo</t>
  </si>
  <si>
    <t>Software especifico</t>
  </si>
  <si>
    <t>Software libre</t>
  </si>
  <si>
    <t>Software de oficina</t>
  </si>
  <si>
    <t>Software de redes</t>
  </si>
  <si>
    <t>Otros programas</t>
  </si>
  <si>
    <t>FECHA</t>
  </si>
  <si>
    <t>FICHA TÉCNICA SOFTWARE Y LICENCIAS</t>
  </si>
  <si>
    <t>TIPO_ADQUISICIÓN</t>
  </si>
  <si>
    <t>Renovación de uso de licencias</t>
  </si>
  <si>
    <t>Compra</t>
  </si>
  <si>
    <t>Actualización</t>
  </si>
  <si>
    <t>Compra y actualización</t>
  </si>
  <si>
    <t>Arrendamiento</t>
  </si>
  <si>
    <t>Donación</t>
  </si>
  <si>
    <t>Suscripción</t>
  </si>
  <si>
    <t>Concesión especial</t>
  </si>
  <si>
    <t>DATOS IDENTIFICACIÓN SOFTWARE ACTUALIZADO</t>
  </si>
  <si>
    <t>...Seleccione…</t>
  </si>
  <si>
    <t xml:space="preserve"> </t>
  </si>
  <si>
    <t>Otras</t>
  </si>
  <si>
    <r>
      <rPr>
        <b/>
        <sz val="10"/>
        <color theme="1"/>
        <rFont val="Arial Narrow"/>
        <family val="2"/>
      </rPr>
      <t xml:space="preserve">NOTA: </t>
    </r>
    <r>
      <rPr>
        <sz val="10"/>
        <color theme="1"/>
        <rFont val="Arial Narrow"/>
        <family val="2"/>
      </rPr>
      <t>Se debe diligenciar una ficha por cada referencia de software y licencias.</t>
    </r>
  </si>
  <si>
    <t>Actualización de información</t>
  </si>
  <si>
    <t>DEPENDENCIAS INVOLUCRADAS:</t>
  </si>
  <si>
    <t>VERSIÓN</t>
  </si>
  <si>
    <t>CANTIDAD DE LICENCIAS</t>
  </si>
  <si>
    <t>Si la licencia es electrónica, igualmente bajar el número de la licencia</t>
  </si>
  <si>
    <t>FECHA VENCIMIENTO</t>
  </si>
  <si>
    <t>FECHA ADQUISICIÓN</t>
  </si>
  <si>
    <r>
      <t xml:space="preserve">VALOR SOFTWARE 
</t>
    </r>
    <r>
      <rPr>
        <b/>
        <sz val="9"/>
        <color theme="1"/>
        <rFont val="Arial Narrow"/>
        <family val="2"/>
      </rPr>
      <t>Pesos Colombianos (Incl IVA):</t>
    </r>
  </si>
  <si>
    <t>(Nacion - Propios)</t>
  </si>
  <si>
    <t>DATOS DE INSTALACION Y RESPONSABLES</t>
  </si>
  <si>
    <t>CONSECUTIVO</t>
  </si>
  <si>
    <t>RUBRO PRESUPUESTAL DEL CONTRATO</t>
  </si>
  <si>
    <t>DOCUMENTOS SOPORTE</t>
  </si>
  <si>
    <t>CERTIFICACION DE TITULARIDAD  A NOMBRE DE LA ENTIDAD.</t>
  </si>
  <si>
    <t>(Documento original firmado por el proveedor en papel membreteado requisito  obligatorio para  realizar el ingreso al almacen)</t>
  </si>
  <si>
    <t>NO. DE PLACA  BIEN(es) DEVOLUTIVO(s) DONDE ESTA INSTALADO</t>
  </si>
  <si>
    <t>NOMBRE RESPOSABLE DE  LA CUSTODIA DEL SOFWARE O LICENCIA
 POR PARTE LA LA OFICINA DE LA OTI</t>
  </si>
  <si>
    <t>NOMBRE RESPONSABLE GRUPO ADMINISTRATIVO - ALMACEN</t>
  </si>
  <si>
    <t>FIRMA RESPONSABLE DE LA OFICINA DE INFORMATICA</t>
  </si>
  <si>
    <t>RECIBIDO GRUPO ADMINISTRATIVO -ALMACENISTA-</t>
  </si>
  <si>
    <t>NOMBRE RESPONSABLE DE LA OFICINA DE TECNOLOGÍA 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</si>
</sst>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rgb="FFC00000"/>
      <name val="Arial Narrow"/>
      <family val="2"/>
    </font>
    <font>
      <sz val="14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 Narrow"/>
      <family val="2"/>
    </font>
    <font>
      <b/>
      <u/>
      <sz val="10"/>
      <color theme="1"/>
      <name val="Arial Narrow"/>
      <family val="2"/>
    </font>
    <font>
      <b/>
      <u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4" xfId="0" applyFont="1" applyBorder="1"/>
    <xf numFmtId="0" fontId="0" fillId="0" borderId="4" xfId="0" applyBorder="1"/>
    <xf numFmtId="0" fontId="5" fillId="0" borderId="0" xfId="0" applyFont="1"/>
    <xf numFmtId="0" fontId="0" fillId="0" borderId="7" xfId="0" applyFill="1" applyBorder="1"/>
    <xf numFmtId="0" fontId="4" fillId="0" borderId="13" xfId="0" applyFont="1" applyBorder="1"/>
    <xf numFmtId="0" fontId="4" fillId="0" borderId="0" xfId="0" applyFont="1"/>
    <xf numFmtId="0" fontId="4" fillId="0" borderId="15" xfId="0" applyFont="1" applyBorder="1"/>
    <xf numFmtId="0" fontId="4" fillId="0" borderId="24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0" fontId="4" fillId="3" borderId="0" xfId="0" applyFont="1" applyFill="1"/>
    <xf numFmtId="0" fontId="7" fillId="3" borderId="1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4" fillId="3" borderId="0" xfId="0" applyFont="1" applyFill="1" applyBorder="1"/>
    <xf numFmtId="43" fontId="7" fillId="3" borderId="0" xfId="1" applyFont="1" applyFill="1" applyBorder="1" applyAlignment="1"/>
    <xf numFmtId="0" fontId="4" fillId="0" borderId="25" xfId="0" applyFont="1" applyBorder="1"/>
    <xf numFmtId="0" fontId="4" fillId="0" borderId="16" xfId="0" applyFont="1" applyBorder="1"/>
    <xf numFmtId="0" fontId="4" fillId="0" borderId="6" xfId="0" applyFont="1" applyBorder="1"/>
    <xf numFmtId="0" fontId="4" fillId="0" borderId="17" xfId="0" applyFont="1" applyBorder="1"/>
    <xf numFmtId="0" fontId="4" fillId="0" borderId="14" xfId="0" applyFont="1" applyBorder="1" applyAlignment="1">
      <alignment vertical="center"/>
    </xf>
    <xf numFmtId="0" fontId="4" fillId="0" borderId="14" xfId="0" applyFont="1" applyBorder="1" applyAlignment="1"/>
    <xf numFmtId="0" fontId="4" fillId="0" borderId="0" xfId="0" applyFont="1" applyBorder="1" applyAlignment="1"/>
    <xf numFmtId="0" fontId="7" fillId="0" borderId="0" xfId="0" applyFont="1" applyBorder="1" applyAlignment="1">
      <alignment horizontal="left"/>
    </xf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43" fontId="7" fillId="3" borderId="0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28" xfId="0" applyFill="1" applyBorder="1"/>
    <xf numFmtId="0" fontId="7" fillId="0" borderId="0" xfId="0" applyFont="1" applyBorder="1" applyAlignment="1"/>
    <xf numFmtId="43" fontId="7" fillId="0" borderId="0" xfId="1" applyFont="1" applyFill="1" applyBorder="1" applyAlignment="1">
      <alignment horizontal="center" vertical="top"/>
    </xf>
    <xf numFmtId="4" fontId="8" fillId="3" borderId="0" xfId="0" applyNumberFormat="1" applyFont="1" applyFill="1" applyBorder="1" applyAlignment="1">
      <alignment horizontal="center"/>
    </xf>
    <xf numFmtId="43" fontId="7" fillId="3" borderId="0" xfId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9" fillId="0" borderId="1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1" xfId="0" applyFont="1" applyBorder="1" applyProtection="1">
      <protection locked="0"/>
    </xf>
    <xf numFmtId="0" fontId="7" fillId="0" borderId="1" xfId="0" applyFont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Border="1" applyProtection="1"/>
    <xf numFmtId="0" fontId="9" fillId="0" borderId="0" xfId="0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left" vertical="center" wrapText="1"/>
    </xf>
    <xf numFmtId="43" fontId="7" fillId="0" borderId="0" xfId="1" applyFont="1" applyFill="1" applyBorder="1" applyAlignment="1" applyProtection="1">
      <alignment horizontal="left" vertical="center" wrapText="1"/>
    </xf>
    <xf numFmtId="4" fontId="8" fillId="3" borderId="0" xfId="0" applyNumberFormat="1" applyFont="1" applyFill="1" applyBorder="1" applyAlignment="1" applyProtection="1">
      <alignment horizontal="center"/>
      <protection locked="0"/>
    </xf>
    <xf numFmtId="43" fontId="7" fillId="3" borderId="0" xfId="1" applyFont="1" applyFill="1" applyBorder="1" applyAlignment="1" applyProtection="1">
      <alignment horizontal="right" vertical="center" wrapText="1"/>
    </xf>
    <xf numFmtId="0" fontId="4" fillId="0" borderId="14" xfId="0" applyFont="1" applyBorder="1"/>
    <xf numFmtId="0" fontId="4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top"/>
    </xf>
    <xf numFmtId="0" fontId="7" fillId="0" borderId="6" xfId="0" applyFont="1" applyBorder="1" applyAlignment="1" applyProtection="1">
      <alignment horizontal="center" vertical="top"/>
    </xf>
    <xf numFmtId="0" fontId="4" fillId="0" borderId="22" xfId="0" applyFont="1" applyBorder="1"/>
    <xf numFmtId="0" fontId="4" fillId="0" borderId="23" xfId="0" applyFont="1" applyBorder="1"/>
    <xf numFmtId="0" fontId="4" fillId="0" borderId="1" xfId="0" applyFont="1" applyFill="1" applyBorder="1" applyProtection="1">
      <protection locked="0"/>
    </xf>
    <xf numFmtId="0" fontId="4" fillId="0" borderId="12" xfId="0" applyFont="1" applyBorder="1"/>
    <xf numFmtId="0" fontId="4" fillId="0" borderId="11" xfId="0" applyFont="1" applyBorder="1"/>
    <xf numFmtId="0" fontId="7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/>
    <xf numFmtId="0" fontId="4" fillId="0" borderId="4" xfId="0" applyFont="1" applyFill="1" applyBorder="1"/>
    <xf numFmtId="43" fontId="8" fillId="0" borderId="0" xfId="1" applyFont="1" applyFill="1" applyBorder="1" applyAlignment="1" applyProtection="1">
      <alignment horizontal="center" vertical="top"/>
      <protection locked="0"/>
    </xf>
    <xf numFmtId="43" fontId="8" fillId="3" borderId="0" xfId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wrapText="1"/>
    </xf>
    <xf numFmtId="0" fontId="7" fillId="0" borderId="7" xfId="0" applyFont="1" applyBorder="1" applyAlignment="1" applyProtection="1">
      <alignment horizontal="left" wrapText="1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43" fontId="7" fillId="3" borderId="2" xfId="1" applyFont="1" applyFill="1" applyBorder="1" applyAlignment="1" applyProtection="1">
      <alignment horizontal="center" vertical="center" wrapText="1"/>
      <protection locked="0"/>
    </xf>
    <xf numFmtId="43" fontId="7" fillId="3" borderId="3" xfId="1" applyFont="1" applyFill="1" applyBorder="1" applyAlignment="1" applyProtection="1">
      <alignment horizontal="center" vertical="center" wrapText="1"/>
      <protection locked="0"/>
    </xf>
    <xf numFmtId="43" fontId="7" fillId="3" borderId="4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43" fontId="8" fillId="0" borderId="2" xfId="1" applyFont="1" applyFill="1" applyBorder="1" applyAlignment="1" applyProtection="1">
      <alignment horizontal="center" vertical="top"/>
      <protection locked="0"/>
    </xf>
    <xf numFmtId="43" fontId="8" fillId="0" borderId="3" xfId="1" applyFont="1" applyFill="1" applyBorder="1" applyAlignment="1" applyProtection="1">
      <alignment horizontal="center" vertical="top"/>
      <protection locked="0"/>
    </xf>
    <xf numFmtId="43" fontId="8" fillId="0" borderId="4" xfId="1" applyFont="1" applyFill="1" applyBorder="1" applyAlignment="1" applyProtection="1">
      <alignment horizontal="center" vertical="top"/>
      <protection locked="0"/>
    </xf>
    <xf numFmtId="43" fontId="7" fillId="0" borderId="5" xfId="1" applyFont="1" applyFill="1" applyBorder="1" applyAlignment="1" applyProtection="1">
      <alignment horizontal="left" vertical="center" wrapText="1"/>
    </xf>
    <xf numFmtId="43" fontId="7" fillId="0" borderId="0" xfId="1" applyFont="1" applyFill="1" applyBorder="1" applyAlignment="1" applyProtection="1">
      <alignment horizontal="left" vertical="center" wrapText="1"/>
    </xf>
    <xf numFmtId="4" fontId="8" fillId="3" borderId="0" xfId="0" applyNumberFormat="1" applyFont="1" applyFill="1" applyBorder="1" applyAlignment="1" applyProtection="1">
      <alignment horizontal="center"/>
      <protection locked="0"/>
    </xf>
    <xf numFmtId="43" fontId="7" fillId="3" borderId="0" xfId="1" applyFont="1" applyFill="1" applyBorder="1" applyAlignment="1" applyProtection="1">
      <alignment horizontal="right" vertical="center" wrapText="1"/>
    </xf>
    <xf numFmtId="43" fontId="7" fillId="3" borderId="7" xfId="1" applyFont="1" applyFill="1" applyBorder="1" applyAlignment="1" applyProtection="1">
      <alignment horizontal="right" vertical="center" wrapText="1"/>
    </xf>
    <xf numFmtId="43" fontId="8" fillId="3" borderId="2" xfId="1" applyFont="1" applyFill="1" applyBorder="1" applyAlignment="1" applyProtection="1">
      <alignment horizontal="center"/>
      <protection locked="0"/>
    </xf>
    <xf numFmtId="43" fontId="8" fillId="3" borderId="3" xfId="1" applyFont="1" applyFill="1" applyBorder="1" applyAlignment="1" applyProtection="1">
      <alignment horizontal="center"/>
      <protection locked="0"/>
    </xf>
    <xf numFmtId="43" fontId="8" fillId="3" borderId="4" xfId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/>
    <xf numFmtId="0" fontId="7" fillId="0" borderId="7" xfId="0" applyFont="1" applyBorder="1" applyAlignment="1" applyProtection="1"/>
    <xf numFmtId="0" fontId="8" fillId="0" borderId="2" xfId="0" applyFont="1" applyFill="1" applyBorder="1" applyAlignment="1" applyProtection="1">
      <protection locked="0"/>
    </xf>
    <xf numFmtId="0" fontId="8" fillId="0" borderId="3" xfId="0" applyFont="1" applyFill="1" applyBorder="1" applyAlignment="1" applyProtection="1">
      <protection locked="0"/>
    </xf>
    <xf numFmtId="0" fontId="8" fillId="0" borderId="4" xfId="0" applyFont="1" applyFill="1" applyBorder="1" applyAlignment="1" applyProtection="1">
      <protection locked="0"/>
    </xf>
    <xf numFmtId="0" fontId="7" fillId="0" borderId="5" xfId="0" applyFont="1" applyBorder="1" applyAlignment="1" applyProtection="1">
      <alignment horizontal="right" wrapText="1"/>
    </xf>
    <xf numFmtId="0" fontId="7" fillId="0" borderId="0" xfId="0" applyFont="1" applyBorder="1" applyAlignment="1" applyProtection="1">
      <alignment horizontal="right" wrapText="1"/>
    </xf>
    <xf numFmtId="0" fontId="7" fillId="0" borderId="7" xfId="0" applyFont="1" applyBorder="1" applyAlignment="1" applyProtection="1">
      <alignment horizontal="right" wrapText="1"/>
    </xf>
    <xf numFmtId="0" fontId="4" fillId="3" borderId="0" xfId="0" applyFont="1" applyFill="1" applyBorder="1" applyAlignment="1">
      <alignment horizontal="left"/>
    </xf>
    <xf numFmtId="0" fontId="4" fillId="0" borderId="14" xfId="0" applyFont="1" applyBorder="1"/>
    <xf numFmtId="0" fontId="4" fillId="0" borderId="0" xfId="0" applyFont="1" applyBorder="1"/>
    <xf numFmtId="0" fontId="4" fillId="0" borderId="0" xfId="0" applyFont="1" applyBorder="1" applyAlignment="1" applyProtection="1">
      <alignment horizontal="left" vertical="center"/>
    </xf>
    <xf numFmtId="0" fontId="7" fillId="0" borderId="0" xfId="0" applyFont="1" applyBorder="1"/>
    <xf numFmtId="0" fontId="8" fillId="0" borderId="8" xfId="0" applyFont="1" applyFill="1" applyBorder="1" applyAlignment="1" applyProtection="1">
      <alignment horizontal="left"/>
      <protection locked="0"/>
    </xf>
    <xf numFmtId="0" fontId="7" fillId="0" borderId="0" xfId="0" applyFont="1" applyBorder="1" applyProtection="1"/>
    <xf numFmtId="0" fontId="9" fillId="0" borderId="0" xfId="0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/>
    </xf>
    <xf numFmtId="0" fontId="7" fillId="0" borderId="7" xfId="0" applyFont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right" vertical="center"/>
    </xf>
    <xf numFmtId="0" fontId="7" fillId="3" borderId="7" xfId="0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4" fillId="0" borderId="22" xfId="0" applyFont="1" applyBorder="1"/>
    <xf numFmtId="0" fontId="4" fillId="0" borderId="23" xfId="0" applyFont="1" applyBorder="1"/>
    <xf numFmtId="0" fontId="7" fillId="3" borderId="0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8" xfId="0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7" fillId="0" borderId="7" xfId="0" applyFont="1" applyBorder="1" applyProtection="1"/>
    <xf numFmtId="0" fontId="9" fillId="0" borderId="2" xfId="0" applyFont="1" applyFill="1" applyBorder="1" applyProtection="1">
      <protection locked="0"/>
    </xf>
    <xf numFmtId="0" fontId="10" fillId="0" borderId="3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9" fillId="0" borderId="4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/>
    <xf numFmtId="0" fontId="7" fillId="0" borderId="6" xfId="0" applyFont="1" applyBorder="1" applyAlignment="1" applyProtection="1">
      <alignment horizontal="center" vertical="top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/>
      <protection locked="0"/>
    </xf>
    <xf numFmtId="0" fontId="9" fillId="0" borderId="3" xfId="0" applyFont="1" applyFill="1" applyBorder="1" applyAlignment="1" applyProtection="1">
      <alignment horizontal="left"/>
      <protection locked="0"/>
    </xf>
    <xf numFmtId="0" fontId="9" fillId="0" borderId="4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 vertical="top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 vertical="center"/>
    </xf>
    <xf numFmtId="0" fontId="4" fillId="0" borderId="11" xfId="0" applyFont="1" applyBorder="1"/>
    <xf numFmtId="0" fontId="4" fillId="0" borderId="12" xfId="0" applyFont="1" applyBorder="1"/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4" fillId="0" borderId="1" xfId="0" applyFont="1" applyFill="1" applyBorder="1" applyProtection="1">
      <protection locked="0"/>
    </xf>
    <xf numFmtId="0" fontId="7" fillId="0" borderId="1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30">
    <dxf>
      <fill>
        <patternFill patternType="lightUp">
          <fgColor theme="5" tint="-0.24994659260841701"/>
          <bgColor auto="1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  <bgColor auto="1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  <bgColor auto="1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  <bgColor auto="1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</patternFill>
      </fill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134471</xdr:colOff>
      <xdr:row>0</xdr:row>
      <xdr:rowOff>78442</xdr:rowOff>
    </xdr:from>
    <xdr:to>
      <xdr:col>2</xdr:col>
      <xdr:colOff>739588</xdr:colOff>
      <xdr:row>2</xdr:row>
      <xdr:rowOff>468967</xdr:rowOff>
    </xdr:to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4" y="78442"/>
          <a:ext cx="1568823" cy="89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3"/>
  <sheetViews>
    <sheetView showGridLines="0" tabSelected="1" zoomScale="85" zoomScaleNormal="85" workbookViewId="0">
      <selection activeCell="K86" sqref="K86"/>
    </sheetView>
  </sheetViews>
  <sheetFormatPr baseColWidth="10" defaultRowHeight="12.75" x14ac:dyDescent="0.2"/>
  <cols>
    <col min="1" max="1" width="1.42578125" style="11" customWidth="1"/>
    <col min="2" max="2" width="14.42578125" style="11" customWidth="1"/>
    <col min="3" max="3" width="18.28515625" style="11" customWidth="1"/>
    <col min="4" max="4" width="9.85546875" style="11" customWidth="1"/>
    <col min="5" max="5" width="4.140625" style="11" customWidth="1"/>
    <col min="6" max="6" width="2.85546875" style="11" customWidth="1"/>
    <col min="7" max="8" width="4.28515625" style="11" customWidth="1"/>
    <col min="9" max="9" width="4.42578125" style="11" customWidth="1"/>
    <col min="10" max="10" width="7.140625" style="11" customWidth="1"/>
    <col min="11" max="11" width="17.5703125" style="11" customWidth="1"/>
    <col min="12" max="12" width="7.42578125" style="11" customWidth="1"/>
    <col min="13" max="13" width="4.42578125" style="11" customWidth="1"/>
    <col min="14" max="14" width="2.140625" style="11" customWidth="1"/>
    <col min="15" max="15" width="6" style="11" customWidth="1"/>
    <col min="16" max="16" width="5.28515625" style="11" customWidth="1"/>
    <col min="17" max="17" width="4.28515625" style="11" customWidth="1"/>
    <col min="18" max="18" width="3.42578125" style="11" customWidth="1"/>
    <col min="19" max="19" width="4.140625" style="11" customWidth="1"/>
    <col min="20" max="20" width="3.42578125" style="11" customWidth="1"/>
    <col min="21" max="21" width="3.7109375" style="11" customWidth="1"/>
    <col min="22" max="22" width="2.85546875" style="11" customWidth="1"/>
    <col min="23" max="23" width="8.140625" style="11" customWidth="1"/>
    <col min="24" max="24" width="4" style="11" customWidth="1"/>
    <col min="25" max="25" width="6.42578125" style="11" customWidth="1"/>
    <col min="26" max="26" width="1.7109375" style="11" customWidth="1"/>
    <col min="27" max="27" width="8.5703125" style="11" customWidth="1"/>
    <col min="28" max="28" width="7.5703125" style="11" customWidth="1"/>
    <col min="29" max="29" width="4.85546875" style="11" customWidth="1"/>
    <col min="30" max="31" width="1.7109375" style="11" customWidth="1"/>
    <col min="32" max="32" width="11.42578125" style="11"/>
    <col min="33" max="33" width="36.42578125" style="11" customWidth="1"/>
    <col min="34" max="16384" width="11.42578125" style="11"/>
  </cols>
  <sheetData>
    <row r="1" spans="1:41" ht="16.5" customHeight="1" x14ac:dyDescent="0.2">
      <c r="A1" s="211"/>
      <c r="B1" s="212"/>
      <c r="C1" s="212"/>
      <c r="D1" s="213" t="s">
        <v>63</v>
      </c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5"/>
      <c r="Z1" s="212"/>
      <c r="AA1" s="222" t="s">
        <v>62</v>
      </c>
      <c r="AB1" s="222"/>
      <c r="AC1" s="222"/>
      <c r="AD1" s="222"/>
      <c r="AE1" s="10"/>
    </row>
    <row r="2" spans="1:41" ht="23.25" customHeight="1" x14ac:dyDescent="0.2">
      <c r="A2" s="143"/>
      <c r="B2" s="144"/>
      <c r="C2" s="144"/>
      <c r="D2" s="216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8"/>
      <c r="Z2" s="144"/>
      <c r="AA2" s="78"/>
      <c r="AB2" s="78"/>
      <c r="AC2" s="223"/>
      <c r="AD2" s="223"/>
      <c r="AE2" s="12"/>
    </row>
    <row r="3" spans="1:41" ht="54" customHeight="1" thickBot="1" x14ac:dyDescent="0.25">
      <c r="A3" s="168"/>
      <c r="B3" s="169"/>
      <c r="C3" s="169"/>
      <c r="D3" s="219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1"/>
      <c r="Z3" s="169"/>
      <c r="AA3" s="81" t="s">
        <v>7</v>
      </c>
      <c r="AB3" s="81" t="s">
        <v>8</v>
      </c>
      <c r="AC3" s="224" t="s">
        <v>9</v>
      </c>
      <c r="AD3" s="224"/>
      <c r="AE3" s="13"/>
    </row>
    <row r="4" spans="1:41" ht="15.75" customHeight="1" x14ac:dyDescent="0.2">
      <c r="A4" s="14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2"/>
    </row>
    <row r="5" spans="1:41" ht="21.75" customHeight="1" x14ac:dyDescent="0.2">
      <c r="A5" s="71"/>
      <c r="B5" s="148" t="s">
        <v>0</v>
      </c>
      <c r="C5" s="148"/>
      <c r="D5" s="205" t="s">
        <v>74</v>
      </c>
      <c r="E5" s="206"/>
      <c r="F5" s="206"/>
      <c r="G5" s="206"/>
      <c r="H5" s="206"/>
      <c r="I5" s="206"/>
      <c r="J5" s="207"/>
      <c r="K5" s="208" t="s">
        <v>88</v>
      </c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89"/>
      <c r="AC5" s="90"/>
      <c r="AD5" s="91"/>
      <c r="AE5" s="12"/>
      <c r="AG5" s="95"/>
    </row>
    <row r="6" spans="1:41" ht="22.5" customHeight="1" thickBot="1" x14ac:dyDescent="0.25">
      <c r="A6" s="71"/>
      <c r="B6" s="210" t="str">
        <f>IF($D$5="Actualización","Nota: Cuando se efectue la actualización de un software se debe dar de baja a la versión anterior","")</f>
        <v/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72"/>
      <c r="Y6" s="14"/>
      <c r="Z6" s="14"/>
      <c r="AA6" s="72"/>
      <c r="AB6" s="14"/>
      <c r="AC6" s="72"/>
      <c r="AD6" s="72"/>
      <c r="AE6" s="12"/>
    </row>
    <row r="7" spans="1:41" ht="30" customHeight="1" thickBot="1" x14ac:dyDescent="0.25">
      <c r="A7" s="104" t="s">
        <v>1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6"/>
      <c r="AH7" s="72"/>
    </row>
    <row r="8" spans="1:41" x14ac:dyDescent="0.2">
      <c r="A8" s="80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10"/>
    </row>
    <row r="9" spans="1:41" ht="21.75" customHeight="1" x14ac:dyDescent="0.25">
      <c r="A9" s="71"/>
      <c r="B9" s="65" t="s">
        <v>2</v>
      </c>
      <c r="C9" s="185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7"/>
      <c r="AE9" s="12"/>
    </row>
    <row r="10" spans="1:41" x14ac:dyDescent="0.2">
      <c r="A10" s="143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2"/>
    </row>
    <row r="11" spans="1:41" ht="21.75" customHeight="1" x14ac:dyDescent="0.25">
      <c r="A11" s="71"/>
      <c r="B11" s="65" t="s">
        <v>80</v>
      </c>
      <c r="C11" s="165"/>
      <c r="D11" s="166"/>
      <c r="E11" s="167"/>
      <c r="F11" s="15"/>
      <c r="G11" s="15"/>
      <c r="H11" s="15"/>
      <c r="I11" s="150" t="s">
        <v>81</v>
      </c>
      <c r="J11" s="150"/>
      <c r="K11" s="150"/>
      <c r="L11" s="150"/>
      <c r="M11" s="150"/>
      <c r="N11" s="150"/>
      <c r="O11" s="150"/>
      <c r="P11" s="151"/>
      <c r="Q11" s="165"/>
      <c r="R11" s="166"/>
      <c r="S11" s="167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2"/>
      <c r="AH11" s="51"/>
      <c r="AI11" s="51"/>
      <c r="AJ11" s="51"/>
      <c r="AK11" s="51"/>
      <c r="AL11" s="51"/>
      <c r="AM11" s="51"/>
      <c r="AN11" s="51"/>
      <c r="AO11" s="51"/>
    </row>
    <row r="12" spans="1:41" x14ac:dyDescent="0.2">
      <c r="A12" s="143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2"/>
    </row>
    <row r="13" spans="1:41" ht="21.75" customHeight="1" x14ac:dyDescent="0.25">
      <c r="A13" s="71"/>
      <c r="B13" s="148" t="s">
        <v>6</v>
      </c>
      <c r="C13" s="184"/>
      <c r="D13" s="198" t="s">
        <v>76</v>
      </c>
      <c r="E13" s="199"/>
      <c r="F13" s="199"/>
      <c r="G13" s="200"/>
      <c r="H13" s="72"/>
      <c r="I13" s="150" t="s">
        <v>3</v>
      </c>
      <c r="J13" s="150"/>
      <c r="K13" s="150"/>
      <c r="L13" s="150"/>
      <c r="M13" s="150"/>
      <c r="N13" s="150"/>
      <c r="O13" s="53" t="s">
        <v>4</v>
      </c>
      <c r="P13" s="59"/>
      <c r="Q13" s="82"/>
      <c r="R13" s="53" t="s">
        <v>5</v>
      </c>
      <c r="S13" s="59"/>
      <c r="T13" s="16"/>
      <c r="U13" s="17"/>
      <c r="V13" s="18"/>
      <c r="W13" s="201"/>
      <c r="X13" s="202"/>
      <c r="Y13" s="202"/>
      <c r="Z13" s="202"/>
      <c r="AA13" s="202"/>
      <c r="AB13" s="202"/>
      <c r="AC13" s="202"/>
      <c r="AD13" s="203"/>
      <c r="AE13" s="12"/>
      <c r="AG13" s="95"/>
    </row>
    <row r="14" spans="1:41" ht="21.75" customHeight="1" x14ac:dyDescent="0.2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204" t="s">
        <v>82</v>
      </c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12"/>
    </row>
    <row r="15" spans="1:41" ht="21.75" customHeight="1" x14ac:dyDescent="0.25">
      <c r="A15" s="71"/>
      <c r="B15" s="134" t="str">
        <f>IF(D5="Compra","No Aplica","ESPECIFICACIÓN:")</f>
        <v>ESPECIFICACIÓN:</v>
      </c>
      <c r="C15" s="135"/>
      <c r="D15" s="189"/>
      <c r="E15" s="190"/>
      <c r="F15" s="190"/>
      <c r="G15" s="190"/>
      <c r="H15" s="191"/>
      <c r="I15" s="47"/>
      <c r="J15" s="188" t="s">
        <v>84</v>
      </c>
      <c r="K15" s="188"/>
      <c r="L15" s="58"/>
      <c r="M15" s="185"/>
      <c r="N15" s="192"/>
      <c r="O15" s="59"/>
      <c r="P15" s="72"/>
      <c r="Q15" s="72"/>
      <c r="R15" s="148" t="s">
        <v>83</v>
      </c>
      <c r="S15" s="148"/>
      <c r="T15" s="148"/>
      <c r="U15" s="148"/>
      <c r="V15" s="148"/>
      <c r="W15" s="148"/>
      <c r="X15" s="193"/>
      <c r="Y15" s="194"/>
      <c r="Z15" s="195"/>
      <c r="AA15" s="60"/>
      <c r="AB15" s="61"/>
      <c r="AC15" s="15"/>
      <c r="AD15" s="15"/>
      <c r="AE15" s="12"/>
    </row>
    <row r="16" spans="1:41" x14ac:dyDescent="0.2">
      <c r="A16" s="71"/>
      <c r="B16" s="196" t="str">
        <f>IF($D$5="Actualización de información","","(solo cuando se marque la opción de Otros en la clase de licencia)")</f>
        <v>(solo cuando se marque la opción de Otros en la clase de licencia)</v>
      </c>
      <c r="C16" s="196"/>
      <c r="D16" s="196"/>
      <c r="E16" s="196"/>
      <c r="F16" s="196"/>
      <c r="G16" s="196"/>
      <c r="H16" s="196"/>
      <c r="I16" s="196"/>
      <c r="J16" s="188"/>
      <c r="K16" s="188"/>
      <c r="L16" s="54" t="s">
        <v>7</v>
      </c>
      <c r="M16" s="197" t="s">
        <v>8</v>
      </c>
      <c r="N16" s="197"/>
      <c r="O16" s="54" t="s">
        <v>9</v>
      </c>
      <c r="P16" s="72"/>
      <c r="Q16" s="72"/>
      <c r="R16" s="72"/>
      <c r="S16" s="72"/>
      <c r="T16" s="72"/>
      <c r="U16" s="72"/>
      <c r="V16" s="72"/>
      <c r="W16" s="72"/>
      <c r="X16" s="197" t="s">
        <v>7</v>
      </c>
      <c r="Y16" s="197"/>
      <c r="Z16" s="197"/>
      <c r="AA16" s="75" t="s">
        <v>8</v>
      </c>
      <c r="AB16" s="75" t="s">
        <v>9</v>
      </c>
      <c r="AC16" s="178"/>
      <c r="AD16" s="178"/>
      <c r="AE16" s="12"/>
    </row>
    <row r="17" spans="1:33" ht="11.25" customHeight="1" x14ac:dyDescent="0.2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4"/>
      <c r="M17" s="74"/>
      <c r="N17" s="74"/>
      <c r="O17" s="74"/>
      <c r="P17" s="72"/>
      <c r="Q17" s="72"/>
      <c r="R17" s="72"/>
      <c r="S17" s="72"/>
      <c r="T17" s="72"/>
      <c r="U17" s="72"/>
      <c r="V17" s="72"/>
      <c r="W17" s="72"/>
      <c r="X17" s="74"/>
      <c r="Y17" s="74"/>
      <c r="Z17" s="74"/>
      <c r="AA17" s="74"/>
      <c r="AB17" s="74"/>
      <c r="AC17" s="74"/>
      <c r="AD17" s="74"/>
      <c r="AE17" s="12"/>
    </row>
    <row r="18" spans="1:33" ht="23.25" customHeight="1" x14ac:dyDescent="0.25">
      <c r="A18" s="33"/>
      <c r="B18" s="121" t="str">
        <f>IF($D$5="Actualización de información","No Aplica","LEGADO DE MANTENIMIENTO")</f>
        <v>LEGADO DE MANTENIMIENTO</v>
      </c>
      <c r="C18" s="121"/>
      <c r="D18" s="121"/>
      <c r="E18" s="52"/>
      <c r="F18" s="53" t="str">
        <f>IF($D$5="Actualización de información","","Si")</f>
        <v>Si</v>
      </c>
      <c r="G18" s="56"/>
      <c r="H18" s="55" t="str">
        <f>IF($D$5="Actualización de información","","No")</f>
        <v>No</v>
      </c>
      <c r="I18" s="57"/>
      <c r="J18" s="34"/>
      <c r="K18" s="179" t="str">
        <f>IF($D$5="Actualización de información","No Aplica","DURACIÓN DE AMPARO DEL MANTENIMIENTO")</f>
        <v>DURACIÓN DE AMPARO DEL MANTENIMIENTO</v>
      </c>
      <c r="L18" s="179"/>
      <c r="M18" s="179"/>
      <c r="N18" s="179"/>
      <c r="O18" s="179"/>
      <c r="P18" s="179"/>
      <c r="Q18" s="181"/>
      <c r="R18" s="182"/>
      <c r="S18" s="182"/>
      <c r="T18" s="182"/>
      <c r="U18" s="182"/>
      <c r="V18" s="182"/>
      <c r="W18" s="183"/>
      <c r="X18" s="34"/>
      <c r="Y18" s="34"/>
      <c r="Z18" s="72"/>
      <c r="AA18" s="72"/>
      <c r="AB18" s="72"/>
      <c r="AC18" s="72"/>
      <c r="AD18" s="72"/>
      <c r="AE18" s="12"/>
    </row>
    <row r="19" spans="1:33" ht="11.25" customHeight="1" x14ac:dyDescent="0.2">
      <c r="A19" s="33"/>
      <c r="B19" s="121"/>
      <c r="C19" s="121"/>
      <c r="D19" s="121"/>
      <c r="E19" s="38"/>
      <c r="F19" s="82"/>
      <c r="G19" s="82"/>
      <c r="H19" s="38"/>
      <c r="I19" s="34"/>
      <c r="J19" s="34"/>
      <c r="K19" s="180"/>
      <c r="L19" s="180"/>
      <c r="M19" s="180"/>
      <c r="N19" s="180"/>
      <c r="O19" s="180"/>
      <c r="P19" s="180"/>
      <c r="Q19" s="34"/>
      <c r="R19" s="34"/>
      <c r="S19" s="34"/>
      <c r="T19" s="34"/>
      <c r="U19" s="34"/>
      <c r="V19" s="34"/>
      <c r="W19" s="34"/>
      <c r="X19" s="34"/>
      <c r="Y19" s="34"/>
      <c r="Z19" s="72"/>
      <c r="AA19" s="72"/>
      <c r="AB19" s="72"/>
      <c r="AC19" s="72"/>
      <c r="AD19" s="72"/>
      <c r="AE19" s="12"/>
    </row>
    <row r="20" spans="1:33" ht="24.75" customHeight="1" x14ac:dyDescent="0.25">
      <c r="A20" s="71"/>
      <c r="B20" s="148" t="s">
        <v>10</v>
      </c>
      <c r="C20" s="148"/>
      <c r="D20" s="148"/>
      <c r="E20" s="148"/>
      <c r="F20" s="148"/>
      <c r="G20" s="184"/>
      <c r="H20" s="185"/>
      <c r="I20" s="186"/>
      <c r="J20" s="186"/>
      <c r="K20" s="186"/>
      <c r="L20" s="186"/>
      <c r="M20" s="186"/>
      <c r="N20" s="186"/>
      <c r="O20" s="186"/>
      <c r="P20" s="186"/>
      <c r="Q20" s="187"/>
      <c r="R20" s="72"/>
      <c r="S20" s="188" t="s">
        <v>12</v>
      </c>
      <c r="T20" s="188"/>
      <c r="U20" s="188"/>
      <c r="V20" s="188"/>
      <c r="W20" s="188"/>
      <c r="X20" s="188"/>
      <c r="Y20" s="188"/>
      <c r="Z20" s="188"/>
      <c r="AA20" s="62"/>
      <c r="AB20" s="72"/>
      <c r="AC20" s="72"/>
      <c r="AD20" s="72"/>
      <c r="AE20" s="12"/>
      <c r="AG20" s="94"/>
    </row>
    <row r="21" spans="1:33" ht="13.5" thickBot="1" x14ac:dyDescent="0.25">
      <c r="A21" s="168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77"/>
      <c r="AC21" s="77"/>
      <c r="AD21" s="77"/>
      <c r="AE21" s="13"/>
    </row>
    <row r="22" spans="1:33" s="19" customFormat="1" ht="21" customHeight="1" thickBot="1" x14ac:dyDescent="0.25">
      <c r="A22" s="104" t="s">
        <v>73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6"/>
    </row>
    <row r="23" spans="1:33" s="19" customFormat="1" ht="14.25" customHeight="1" x14ac:dyDescent="0.2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2"/>
      <c r="AG23" s="107"/>
    </row>
    <row r="24" spans="1:33" s="19" customFormat="1" ht="24" customHeight="1" x14ac:dyDescent="0.2">
      <c r="A24" s="23"/>
      <c r="B24" s="170" t="str">
        <f>IF(OR($D$5="Actualización",$D$5="Compra y actualización",$D$5="...Seleccione…"),"NOMBRE DEL SOFTWARE ANTERIOR:","No Aplica")</f>
        <v>NOMBRE DEL SOFTWARE ANTERIOR:</v>
      </c>
      <c r="C24" s="171"/>
      <c r="D24" s="172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4"/>
      <c r="P24" s="175" t="str">
        <f>IF(OR($D$5="Actualización",$D$5="Compra y actualización",$D$5="...Seleccione…"),"CANTIDAD DE LICENCIAS ACTUALES:","No Aplica")</f>
        <v>CANTIDAD DE LICENCIAS ACTUALES:</v>
      </c>
      <c r="Q24" s="176"/>
      <c r="R24" s="176"/>
      <c r="S24" s="176"/>
      <c r="T24" s="176"/>
      <c r="U24" s="176"/>
      <c r="V24" s="176"/>
      <c r="W24" s="176"/>
      <c r="X24" s="177"/>
      <c r="Y24" s="160"/>
      <c r="Z24" s="161"/>
      <c r="AA24" s="161"/>
      <c r="AB24" s="161"/>
      <c r="AC24" s="161"/>
      <c r="AD24" s="162"/>
      <c r="AE24" s="22"/>
      <c r="AG24" s="107"/>
    </row>
    <row r="25" spans="1:33" s="19" customFormat="1" ht="14.25" customHeight="1" x14ac:dyDescent="0.2">
      <c r="A25" s="23"/>
      <c r="B25" s="42"/>
      <c r="C25" s="42" t="s">
        <v>75</v>
      </c>
      <c r="D25" s="24"/>
      <c r="E25" s="21"/>
      <c r="F25" s="21"/>
      <c r="G25" s="21"/>
      <c r="H25" s="21"/>
      <c r="I25" s="25"/>
      <c r="J25" s="142" t="s">
        <v>75</v>
      </c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22"/>
      <c r="AG25" s="107"/>
    </row>
    <row r="26" spans="1:33" s="19" customFormat="1" ht="21.75" customHeight="1" x14ac:dyDescent="0.25">
      <c r="A26" s="23"/>
      <c r="B26" s="158" t="str">
        <f>IF(OR($D$5="Actualización",$D$5="Compra y actualización",$D$5="...Seleccione…"),"VERSIÓN ANTERIOR:","No Aplica")</f>
        <v>VERSIÓN ANTERIOR:</v>
      </c>
      <c r="C26" s="159"/>
      <c r="D26" s="160"/>
      <c r="E26" s="161"/>
      <c r="F26" s="161"/>
      <c r="G26" s="161"/>
      <c r="H26" s="162"/>
      <c r="I26" s="25"/>
      <c r="J26" s="25"/>
      <c r="K26" s="163" t="str">
        <f>IF(OR($D$5="Actualización",$D$5="Compra y actualización",$D$5="...Seleccione…"),"FECHA DE ADQUISICIÓN SOFTWARE:","No Aplica")</f>
        <v>FECHA DE ADQUISICIÓN SOFTWARE:</v>
      </c>
      <c r="L26" s="163"/>
      <c r="M26" s="163"/>
      <c r="N26" s="163"/>
      <c r="O26" s="163"/>
      <c r="P26" s="163"/>
      <c r="Q26" s="163"/>
      <c r="R26" s="163"/>
      <c r="S26" s="164"/>
      <c r="T26" s="165"/>
      <c r="U26" s="166"/>
      <c r="V26" s="167"/>
      <c r="W26" s="165"/>
      <c r="X26" s="167"/>
      <c r="Y26" s="165"/>
      <c r="Z26" s="167"/>
      <c r="AA26" s="21"/>
      <c r="AB26" s="21"/>
      <c r="AC26" s="21"/>
      <c r="AD26" s="21"/>
      <c r="AE26" s="22"/>
      <c r="AG26" s="107"/>
    </row>
    <row r="27" spans="1:33" ht="26.25" customHeight="1" thickBot="1" x14ac:dyDescent="0.25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155" t="s">
        <v>7</v>
      </c>
      <c r="U27" s="155"/>
      <c r="V27" s="155"/>
      <c r="W27" s="155" t="s">
        <v>8</v>
      </c>
      <c r="X27" s="155"/>
      <c r="Y27" s="155" t="s">
        <v>9</v>
      </c>
      <c r="Z27" s="155"/>
      <c r="AA27" s="77"/>
      <c r="AB27" s="77"/>
      <c r="AC27" s="77"/>
      <c r="AD27" s="77"/>
      <c r="AE27" s="13"/>
      <c r="AG27" s="107"/>
    </row>
    <row r="28" spans="1:33" ht="20.25" customHeight="1" thickBot="1" x14ac:dyDescent="0.25">
      <c r="A28" s="104" t="s">
        <v>13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6"/>
    </row>
    <row r="29" spans="1:33" x14ac:dyDescent="0.2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12"/>
      <c r="AG29" s="107"/>
    </row>
    <row r="30" spans="1:33" ht="21.75" customHeight="1" x14ac:dyDescent="0.25">
      <c r="A30" s="71"/>
      <c r="B30" s="156" t="str">
        <f>IF(OR($D$5="...Seleccione…",$D$5="Actualización"),"CANTIDAD:","No aplica")</f>
        <v>CANTIDAD:</v>
      </c>
      <c r="C30" s="157"/>
      <c r="D30" s="152"/>
      <c r="E30" s="153"/>
      <c r="F30" s="153"/>
      <c r="G30" s="153"/>
      <c r="H30" s="153"/>
      <c r="I30" s="153"/>
      <c r="J30" s="154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AE30" s="12"/>
      <c r="AG30" s="107"/>
    </row>
    <row r="31" spans="1:33" x14ac:dyDescent="0.2">
      <c r="A31" s="143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72"/>
      <c r="AC31" s="72"/>
      <c r="AD31" s="72"/>
      <c r="AE31" s="12"/>
      <c r="AG31" s="107"/>
    </row>
    <row r="32" spans="1:33" ht="21.75" customHeight="1" x14ac:dyDescent="0.25">
      <c r="A32" s="71"/>
      <c r="B32" s="148" t="str">
        <f>IF(OR($D$5="...Seleccione…",$D$5="Actualización"),"RELACIÓN DE MEDIOS:","No aplica")</f>
        <v>RELACIÓN DE MEDIOS:</v>
      </c>
      <c r="C32" s="148"/>
      <c r="D32" s="147"/>
      <c r="E32" s="147"/>
      <c r="F32" s="147"/>
      <c r="G32" s="147"/>
      <c r="H32" s="147"/>
      <c r="I32" s="147"/>
      <c r="J32" s="147"/>
      <c r="K32" s="147"/>
      <c r="L32" s="64"/>
      <c r="N32" s="64"/>
      <c r="O32" s="64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64"/>
      <c r="AD32" s="64"/>
      <c r="AE32" s="12"/>
      <c r="AG32" s="107"/>
    </row>
    <row r="33" spans="1:33" ht="23.25" customHeight="1" x14ac:dyDescent="0.25">
      <c r="A33" s="33"/>
      <c r="B33" s="34"/>
      <c r="C33" s="34"/>
      <c r="D33" s="147"/>
      <c r="E33" s="147"/>
      <c r="F33" s="147"/>
      <c r="G33" s="147"/>
      <c r="H33" s="147"/>
      <c r="I33" s="147"/>
      <c r="J33" s="147"/>
      <c r="K33" s="147"/>
      <c r="L33" s="34"/>
      <c r="N33" s="47"/>
      <c r="O33" s="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72"/>
      <c r="AD33" s="72"/>
      <c r="AE33" s="12"/>
      <c r="AG33" s="107"/>
    </row>
    <row r="34" spans="1:33" ht="23.25" customHeight="1" x14ac:dyDescent="0.25">
      <c r="A34" s="71"/>
      <c r="B34" s="146"/>
      <c r="C34" s="146"/>
      <c r="D34" s="147"/>
      <c r="E34" s="147"/>
      <c r="F34" s="147"/>
      <c r="G34" s="147"/>
      <c r="H34" s="147"/>
      <c r="I34" s="147"/>
      <c r="J34" s="147"/>
      <c r="K34" s="147"/>
      <c r="L34" s="47"/>
      <c r="N34" s="39"/>
      <c r="O34" s="40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72"/>
      <c r="AD34" s="72"/>
      <c r="AE34" s="12"/>
      <c r="AG34" s="107"/>
    </row>
    <row r="35" spans="1:33" ht="19.5" customHeight="1" x14ac:dyDescent="0.2">
      <c r="A35" s="71"/>
      <c r="B35" s="73"/>
      <c r="C35" s="73"/>
      <c r="D35" s="35"/>
      <c r="E35" s="35"/>
      <c r="F35" s="35"/>
      <c r="G35" s="35"/>
      <c r="H35" s="35"/>
      <c r="I35" s="35"/>
      <c r="J35" s="35"/>
      <c r="K35" s="35"/>
      <c r="L35" s="47"/>
      <c r="N35" s="39"/>
      <c r="O35" s="40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72"/>
      <c r="AD35" s="72"/>
      <c r="AE35" s="12"/>
      <c r="AG35" s="107"/>
    </row>
    <row r="36" spans="1:33" ht="23.25" customHeight="1" x14ac:dyDescent="0.25">
      <c r="A36" s="71"/>
      <c r="B36" s="148" t="str">
        <f>IF(OR($D$5="...Seleccione…",$D$5="Actualización"),"LLAVE DE SEGURIDAD:","No aplica")</f>
        <v>LLAVE DE SEGURIDAD:</v>
      </c>
      <c r="C36" s="148"/>
      <c r="D36" s="66" t="str">
        <f>IF(B36="LLAVE DE SEGURIDAD:","Si","")</f>
        <v>Si</v>
      </c>
      <c r="E36" s="63"/>
      <c r="F36" s="149" t="str">
        <f>IF(B36="LLAVE DE SEGURIDAD:","No","")</f>
        <v>No</v>
      </c>
      <c r="G36" s="149"/>
      <c r="H36" s="63"/>
      <c r="I36" s="35"/>
      <c r="J36" s="150" t="str">
        <f>IF(OR($D$5="...Seleccione…",$D$5="Actualización"),"NÚMERO DE LA LLAVE DE SEGURIDAD:","No aplica")</f>
        <v>NÚMERO DE LA LLAVE DE SEGURIDAD:</v>
      </c>
      <c r="K36" s="150"/>
      <c r="L36" s="150"/>
      <c r="M36" s="150"/>
      <c r="N36" s="150"/>
      <c r="O36" s="151"/>
      <c r="P36" s="152"/>
      <c r="Q36" s="153"/>
      <c r="R36" s="153"/>
      <c r="S36" s="153"/>
      <c r="T36" s="153"/>
      <c r="U36" s="153"/>
      <c r="V36" s="153"/>
      <c r="W36" s="153"/>
      <c r="X36" s="153"/>
      <c r="Y36" s="153"/>
      <c r="Z36" s="154"/>
      <c r="AA36" s="38"/>
      <c r="AB36" s="38"/>
      <c r="AC36" s="72"/>
      <c r="AD36" s="72"/>
      <c r="AE36" s="12"/>
      <c r="AG36" s="107"/>
    </row>
    <row r="37" spans="1:33" ht="13.5" thickBot="1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77"/>
      <c r="AC37" s="77"/>
      <c r="AD37" s="77"/>
      <c r="AE37" s="13"/>
      <c r="AG37" s="107"/>
    </row>
    <row r="38" spans="1:33" ht="29.25" customHeight="1" thickBot="1" x14ac:dyDescent="0.25">
      <c r="A38" s="104" t="s">
        <v>14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6"/>
    </row>
    <row r="39" spans="1:33" x14ac:dyDescent="0.2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12"/>
      <c r="AF39" s="72"/>
    </row>
    <row r="40" spans="1:33" ht="26.25" customHeight="1" x14ac:dyDescent="0.25">
      <c r="A40" s="71"/>
      <c r="B40" s="113" t="s">
        <v>15</v>
      </c>
      <c r="C40" s="114"/>
      <c r="D40" s="136"/>
      <c r="E40" s="137"/>
      <c r="F40" s="137"/>
      <c r="G40" s="137"/>
      <c r="H40" s="137"/>
      <c r="I40" s="137"/>
      <c r="J40" s="137"/>
      <c r="K40" s="138"/>
      <c r="L40" s="139" t="s">
        <v>89</v>
      </c>
      <c r="M40" s="140"/>
      <c r="N40" s="140"/>
      <c r="O40" s="140"/>
      <c r="P40" s="141"/>
      <c r="Q40" s="136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8"/>
      <c r="AE40" s="12"/>
      <c r="AF40" s="72"/>
    </row>
    <row r="41" spans="1:33" x14ac:dyDescent="0.2">
      <c r="A41" s="71"/>
      <c r="B41" s="145" t="s">
        <v>86</v>
      </c>
      <c r="C41" s="145"/>
      <c r="D41" s="145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12"/>
      <c r="AF41" s="72"/>
    </row>
    <row r="42" spans="1:33" ht="26.25" customHeight="1" x14ac:dyDescent="0.25">
      <c r="A42" s="71"/>
      <c r="B42" s="134" t="s">
        <v>16</v>
      </c>
      <c r="C42" s="135"/>
      <c r="D42" s="136"/>
      <c r="E42" s="137"/>
      <c r="F42" s="137"/>
      <c r="G42" s="137"/>
      <c r="H42" s="137"/>
      <c r="I42" s="137"/>
      <c r="J42" s="137"/>
      <c r="K42" s="138"/>
      <c r="L42" s="139" t="s">
        <v>17</v>
      </c>
      <c r="M42" s="140"/>
      <c r="N42" s="140"/>
      <c r="O42" s="140"/>
      <c r="P42" s="141"/>
      <c r="Q42" s="115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7"/>
      <c r="AE42" s="12"/>
      <c r="AF42" s="72"/>
      <c r="AG42" s="96"/>
    </row>
    <row r="43" spans="1:33" x14ac:dyDescent="0.2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26"/>
      <c r="P43" s="26"/>
      <c r="Q43" s="26"/>
      <c r="R43" s="26"/>
      <c r="S43" s="142"/>
      <c r="T43" s="142"/>
      <c r="U43" s="142"/>
      <c r="V43" s="142"/>
      <c r="W43" s="142"/>
      <c r="X43" s="26"/>
      <c r="Y43" s="26"/>
      <c r="Z43" s="26"/>
      <c r="AA43" s="26"/>
      <c r="AB43" s="26"/>
      <c r="AC43" s="26"/>
      <c r="AD43" s="26"/>
      <c r="AE43" s="12"/>
      <c r="AF43" s="72"/>
    </row>
    <row r="44" spans="1:33" ht="4.5" customHeight="1" x14ac:dyDescent="0.2">
      <c r="A44" s="143" t="s">
        <v>75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72"/>
      <c r="AE44" s="12"/>
      <c r="AF44" s="72"/>
    </row>
    <row r="45" spans="1:33" ht="26.25" customHeight="1" x14ac:dyDescent="0.25">
      <c r="A45" s="32"/>
      <c r="B45" s="113" t="s">
        <v>79</v>
      </c>
      <c r="C45" s="114"/>
      <c r="D45" s="115"/>
      <c r="E45" s="116"/>
      <c r="F45" s="116"/>
      <c r="G45" s="116"/>
      <c r="H45" s="116"/>
      <c r="I45" s="116"/>
      <c r="J45" s="116"/>
      <c r="K45" s="117"/>
      <c r="L45" s="115"/>
      <c r="M45" s="116"/>
      <c r="N45" s="116"/>
      <c r="O45" s="116"/>
      <c r="P45" s="116"/>
      <c r="Q45" s="116"/>
      <c r="R45" s="116"/>
      <c r="S45" s="116"/>
      <c r="T45" s="116"/>
      <c r="U45" s="117"/>
      <c r="V45" s="118"/>
      <c r="W45" s="119"/>
      <c r="X45" s="119"/>
      <c r="Y45" s="119"/>
      <c r="Z45" s="119"/>
      <c r="AA45" s="119"/>
      <c r="AB45" s="119"/>
      <c r="AC45" s="119"/>
      <c r="AD45" s="120"/>
      <c r="AE45" s="12"/>
      <c r="AF45" s="72"/>
    </row>
    <row r="46" spans="1:33" ht="12.75" customHeight="1" x14ac:dyDescent="0.25">
      <c r="A46" s="32"/>
      <c r="B46" s="45"/>
      <c r="C46" s="45"/>
      <c r="D46" s="48"/>
      <c r="E46" s="48"/>
      <c r="F46" s="48"/>
      <c r="G46" s="48"/>
      <c r="H46" s="48"/>
      <c r="I46" s="48"/>
      <c r="J46" s="43"/>
      <c r="K46" s="43"/>
      <c r="L46" s="43"/>
      <c r="M46" s="49"/>
      <c r="N46" s="49"/>
      <c r="O46" s="49"/>
      <c r="P46" s="49"/>
      <c r="Q46" s="49"/>
      <c r="R46" s="49"/>
      <c r="S46" s="49"/>
      <c r="T46" s="27"/>
      <c r="U46" s="44"/>
      <c r="V46" s="44"/>
      <c r="W46" s="44"/>
      <c r="X46" s="44"/>
      <c r="Y46" s="44"/>
      <c r="Z46" s="50"/>
      <c r="AA46" s="50"/>
      <c r="AB46" s="50"/>
      <c r="AC46" s="50"/>
      <c r="AD46" s="50"/>
      <c r="AE46" s="12"/>
      <c r="AF46" s="72"/>
    </row>
    <row r="47" spans="1:33" ht="26.25" customHeight="1" x14ac:dyDescent="0.25">
      <c r="A47" s="32"/>
      <c r="B47" s="121" t="s">
        <v>85</v>
      </c>
      <c r="C47" s="122"/>
      <c r="D47" s="123"/>
      <c r="E47" s="124"/>
      <c r="F47" s="124"/>
      <c r="G47" s="124"/>
      <c r="H47" s="124"/>
      <c r="I47" s="125"/>
      <c r="J47" s="126"/>
      <c r="K47" s="127"/>
      <c r="L47" s="127"/>
      <c r="M47" s="128"/>
      <c r="N47" s="128"/>
      <c r="O47" s="128"/>
      <c r="P47" s="128"/>
      <c r="Q47" s="128"/>
      <c r="R47" s="128"/>
      <c r="S47" s="128"/>
      <c r="T47" s="27"/>
      <c r="U47" s="129" t="str">
        <f>IF(OR($D$5="Actualización",$D$5="Compra y actualización",$D$5="...Seleccione…"),"COSTO LICENCIA ACTUAL:","No Aplica")</f>
        <v>COSTO LICENCIA ACTUAL:</v>
      </c>
      <c r="V47" s="129"/>
      <c r="W47" s="129"/>
      <c r="X47" s="129"/>
      <c r="Y47" s="130"/>
      <c r="Z47" s="131"/>
      <c r="AA47" s="132"/>
      <c r="AB47" s="132"/>
      <c r="AC47" s="132"/>
      <c r="AD47" s="133"/>
      <c r="AE47" s="12"/>
      <c r="AF47" s="72"/>
    </row>
    <row r="48" spans="1:33" ht="26.25" customHeight="1" x14ac:dyDescent="0.25">
      <c r="A48" s="32"/>
      <c r="B48" s="67"/>
      <c r="C48" s="67"/>
      <c r="D48" s="92"/>
      <c r="E48" s="92"/>
      <c r="F48" s="92"/>
      <c r="G48" s="92"/>
      <c r="H48" s="92"/>
      <c r="I48" s="92"/>
      <c r="J48" s="68"/>
      <c r="K48" s="68"/>
      <c r="L48" s="68"/>
      <c r="M48" s="69"/>
      <c r="N48" s="69"/>
      <c r="O48" s="69"/>
      <c r="P48" s="69"/>
      <c r="Q48" s="69"/>
      <c r="R48" s="69"/>
      <c r="S48" s="69"/>
      <c r="T48" s="27"/>
      <c r="U48" s="70"/>
      <c r="V48" s="70"/>
      <c r="W48" s="70"/>
      <c r="X48" s="70"/>
      <c r="Y48" s="70"/>
      <c r="Z48" s="93"/>
      <c r="AA48" s="93"/>
      <c r="AB48" s="93"/>
      <c r="AC48" s="93"/>
      <c r="AD48" s="93"/>
      <c r="AE48" s="12"/>
      <c r="AF48" s="72"/>
    </row>
    <row r="49" spans="1:32" ht="11.25" customHeight="1" x14ac:dyDescent="0.2">
      <c r="A49" s="71"/>
      <c r="B49" s="73" t="s">
        <v>90</v>
      </c>
      <c r="C49" s="72"/>
      <c r="D49" s="73" t="s">
        <v>91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14"/>
      <c r="Z49" s="14"/>
      <c r="AA49" s="72"/>
      <c r="AB49" s="72"/>
      <c r="AC49" s="72"/>
      <c r="AD49" s="72"/>
      <c r="AE49" s="12"/>
      <c r="AF49" s="72"/>
    </row>
    <row r="50" spans="1:32" ht="11.25" customHeight="1" x14ac:dyDescent="0.2">
      <c r="A50" s="71"/>
      <c r="B50" s="72"/>
      <c r="C50" s="72"/>
      <c r="D50" s="73" t="s">
        <v>92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14"/>
      <c r="Z50" s="14"/>
      <c r="AA50" s="72"/>
      <c r="AB50" s="72"/>
      <c r="AC50" s="72"/>
      <c r="AD50" s="72"/>
      <c r="AE50" s="12"/>
      <c r="AF50" s="72"/>
    </row>
    <row r="51" spans="1:32" ht="22.5" customHeight="1" thickBot="1" x14ac:dyDescent="0.25">
      <c r="A51" s="7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14"/>
      <c r="Z51" s="14"/>
      <c r="AA51" s="72"/>
      <c r="AB51" s="72"/>
      <c r="AC51" s="72"/>
      <c r="AD51" s="72"/>
      <c r="AE51" s="12"/>
      <c r="AF51" s="72"/>
    </row>
    <row r="52" spans="1:32" ht="22.5" customHeight="1" thickBot="1" x14ac:dyDescent="0.25">
      <c r="A52" s="104" t="s">
        <v>87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6"/>
      <c r="AF52" s="72"/>
    </row>
    <row r="53" spans="1:32" s="19" customFormat="1" ht="22.5" customHeight="1" x14ac:dyDescent="0.2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2"/>
      <c r="AF53" s="26"/>
    </row>
    <row r="54" spans="1:32" s="19" customFormat="1" ht="22.5" customHeight="1" x14ac:dyDescent="0.2">
      <c r="A54" s="20"/>
      <c r="B54" s="24" t="s">
        <v>93</v>
      </c>
      <c r="C54" s="21"/>
      <c r="H54" s="21"/>
      <c r="I54" s="86"/>
      <c r="J54" s="87"/>
      <c r="K54" s="87"/>
      <c r="L54" s="88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2"/>
      <c r="AF54" s="26"/>
    </row>
    <row r="55" spans="1:32" s="26" customFormat="1" ht="12" customHeight="1" x14ac:dyDescent="0.2">
      <c r="A55" s="21"/>
      <c r="B55" s="24"/>
      <c r="C55" s="21"/>
      <c r="H55" s="21"/>
      <c r="I55" s="84"/>
      <c r="J55" s="87"/>
      <c r="K55" s="87"/>
      <c r="L55" s="87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2"/>
    </row>
    <row r="56" spans="1:32" s="19" customFormat="1" ht="22.5" customHeight="1" x14ac:dyDescent="0.2">
      <c r="A56" s="20"/>
      <c r="B56" s="108" t="s">
        <v>94</v>
      </c>
      <c r="C56" s="108"/>
      <c r="D56" s="108"/>
      <c r="E56" s="108"/>
      <c r="F56" s="108"/>
      <c r="G56" s="108"/>
      <c r="H56" s="21"/>
      <c r="I56" s="83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5"/>
      <c r="AD56" s="21"/>
      <c r="AE56" s="22"/>
      <c r="AF56" s="26"/>
    </row>
    <row r="57" spans="1:32" ht="22.5" customHeight="1" thickBot="1" x14ac:dyDescent="0.25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14"/>
      <c r="Z57" s="14"/>
      <c r="AA57" s="72"/>
      <c r="AB57" s="72"/>
      <c r="AC57" s="72"/>
      <c r="AD57" s="72"/>
      <c r="AE57" s="12"/>
      <c r="AF57" s="72"/>
    </row>
    <row r="58" spans="1:32" ht="22.5" customHeight="1" thickBot="1" x14ac:dyDescent="0.25">
      <c r="A58" s="104" t="s">
        <v>43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6"/>
      <c r="AF58" s="72"/>
    </row>
    <row r="59" spans="1:32" ht="52.5" customHeight="1" x14ac:dyDescent="0.3">
      <c r="A59" s="28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2"/>
      <c r="AF59" s="72"/>
    </row>
    <row r="60" spans="1:32" x14ac:dyDescent="0.2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</row>
    <row r="61" spans="1:32" ht="30.75" customHeight="1" x14ac:dyDescent="0.2">
      <c r="A61" s="71"/>
      <c r="B61" s="72"/>
      <c r="C61" s="109"/>
      <c r="D61" s="109"/>
      <c r="E61" s="109"/>
      <c r="F61" s="109"/>
      <c r="G61" s="109"/>
      <c r="H61" s="109"/>
      <c r="I61" s="109"/>
      <c r="J61" s="109"/>
      <c r="K61" s="109"/>
      <c r="L61" s="82"/>
      <c r="M61" s="72"/>
      <c r="N61" s="72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72"/>
      <c r="AC61" s="72"/>
      <c r="AD61" s="72"/>
      <c r="AE61" s="12"/>
    </row>
    <row r="62" spans="1:32" ht="15" customHeight="1" x14ac:dyDescent="0.2">
      <c r="A62" s="71"/>
      <c r="B62" s="72"/>
      <c r="C62" s="98" t="s">
        <v>98</v>
      </c>
      <c r="D62" s="98"/>
      <c r="E62" s="98"/>
      <c r="F62" s="98"/>
      <c r="G62" s="98"/>
      <c r="H62" s="98"/>
      <c r="I62" s="98"/>
      <c r="J62" s="98"/>
      <c r="K62" s="98"/>
      <c r="L62" s="98"/>
      <c r="M62" s="72"/>
      <c r="N62" s="72"/>
      <c r="O62" s="97" t="s">
        <v>95</v>
      </c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47"/>
      <c r="AC62" s="72"/>
      <c r="AD62" s="72"/>
      <c r="AE62" s="12"/>
    </row>
    <row r="63" spans="1:32" ht="50.25" customHeight="1" x14ac:dyDescent="0.2">
      <c r="A63" s="71"/>
      <c r="B63" s="72"/>
      <c r="C63" s="110"/>
      <c r="D63" s="110"/>
      <c r="E63" s="110"/>
      <c r="F63" s="110"/>
      <c r="G63" s="110"/>
      <c r="H63" s="110"/>
      <c r="I63" s="110"/>
      <c r="J63" s="110"/>
      <c r="K63" s="110"/>
      <c r="L63" s="72"/>
      <c r="M63" s="72"/>
      <c r="N63" s="72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72"/>
      <c r="AC63" s="72"/>
      <c r="AD63" s="72"/>
      <c r="AE63" s="12"/>
    </row>
    <row r="64" spans="1:32" ht="15" customHeight="1" x14ac:dyDescent="0.2">
      <c r="A64" s="71"/>
      <c r="B64" s="72"/>
      <c r="C64" s="97" t="s">
        <v>96</v>
      </c>
      <c r="D64" s="97"/>
      <c r="E64" s="97"/>
      <c r="F64" s="97"/>
      <c r="G64" s="97"/>
      <c r="H64" s="97"/>
      <c r="I64" s="97"/>
      <c r="J64" s="97"/>
      <c r="K64" s="97"/>
      <c r="L64" s="98"/>
      <c r="M64" s="72"/>
      <c r="N64" s="72"/>
      <c r="O64" s="97" t="s">
        <v>97</v>
      </c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8"/>
      <c r="AC64" s="72"/>
      <c r="AD64" s="72"/>
      <c r="AE64" s="12"/>
    </row>
    <row r="65" spans="1:31" ht="13.5" thickBot="1" x14ac:dyDescent="0.25">
      <c r="A65" s="99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2"/>
    </row>
    <row r="66" spans="1:31" ht="34.5" customHeight="1" thickBot="1" x14ac:dyDescent="0.25">
      <c r="A66" s="101" t="s">
        <v>77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3"/>
    </row>
    <row r="73" spans="1:31" ht="15" x14ac:dyDescent="0.25">
      <c r="L73"/>
    </row>
  </sheetData>
  <mergeCells count="110">
    <mergeCell ref="A4:AD4"/>
    <mergeCell ref="B5:C5"/>
    <mergeCell ref="D5:J5"/>
    <mergeCell ref="K5:AA5"/>
    <mergeCell ref="B6:R6"/>
    <mergeCell ref="S6:W6"/>
    <mergeCell ref="A1:C3"/>
    <mergeCell ref="D1:Y3"/>
    <mergeCell ref="Z1:Z3"/>
    <mergeCell ref="AA1:AD1"/>
    <mergeCell ref="AC2:AD2"/>
    <mergeCell ref="AC3:AD3"/>
    <mergeCell ref="A12:AD12"/>
    <mergeCell ref="B13:C13"/>
    <mergeCell ref="D13:G13"/>
    <mergeCell ref="I13:N13"/>
    <mergeCell ref="W13:AD13"/>
    <mergeCell ref="S14:AD14"/>
    <mergeCell ref="A7:AE7"/>
    <mergeCell ref="C9:AD9"/>
    <mergeCell ref="A10:AD10"/>
    <mergeCell ref="C11:E11"/>
    <mergeCell ref="I11:P11"/>
    <mergeCell ref="Q11:S11"/>
    <mergeCell ref="B15:C15"/>
    <mergeCell ref="D15:H15"/>
    <mergeCell ref="J15:K16"/>
    <mergeCell ref="M15:N15"/>
    <mergeCell ref="R15:W15"/>
    <mergeCell ref="X15:Z15"/>
    <mergeCell ref="B16:I16"/>
    <mergeCell ref="M16:N16"/>
    <mergeCell ref="X16:Z16"/>
    <mergeCell ref="A21:AA21"/>
    <mergeCell ref="A22:AE22"/>
    <mergeCell ref="B24:C24"/>
    <mergeCell ref="D24:O24"/>
    <mergeCell ref="P24:X24"/>
    <mergeCell ref="Y24:AD24"/>
    <mergeCell ref="AC16:AD16"/>
    <mergeCell ref="B18:D19"/>
    <mergeCell ref="K18:P19"/>
    <mergeCell ref="Q18:W18"/>
    <mergeCell ref="B20:G20"/>
    <mergeCell ref="H20:Q20"/>
    <mergeCell ref="S20:Z20"/>
    <mergeCell ref="T27:V27"/>
    <mergeCell ref="W27:X27"/>
    <mergeCell ref="Y27:Z27"/>
    <mergeCell ref="A28:AE28"/>
    <mergeCell ref="B30:C30"/>
    <mergeCell ref="D30:J30"/>
    <mergeCell ref="J25:AD25"/>
    <mergeCell ref="B26:C26"/>
    <mergeCell ref="D26:H26"/>
    <mergeCell ref="K26:S26"/>
    <mergeCell ref="T26:V26"/>
    <mergeCell ref="W26:X26"/>
    <mergeCell ref="Y26:Z26"/>
    <mergeCell ref="B34:C34"/>
    <mergeCell ref="D34:K34"/>
    <mergeCell ref="P34:AB34"/>
    <mergeCell ref="B36:C36"/>
    <mergeCell ref="F36:G36"/>
    <mergeCell ref="J36:O36"/>
    <mergeCell ref="P36:Z36"/>
    <mergeCell ref="A31:AA31"/>
    <mergeCell ref="B32:C32"/>
    <mergeCell ref="D32:K32"/>
    <mergeCell ref="P32:AB32"/>
    <mergeCell ref="D33:K33"/>
    <mergeCell ref="P33:AB33"/>
    <mergeCell ref="U47:Y47"/>
    <mergeCell ref="Z47:AD47"/>
    <mergeCell ref="B42:C42"/>
    <mergeCell ref="D42:K42"/>
    <mergeCell ref="L42:P42"/>
    <mergeCell ref="Q42:AD42"/>
    <mergeCell ref="S43:W43"/>
    <mergeCell ref="A44:AC44"/>
    <mergeCell ref="A38:AE38"/>
    <mergeCell ref="B40:C40"/>
    <mergeCell ref="D40:K40"/>
    <mergeCell ref="L40:P40"/>
    <mergeCell ref="Q40:AD40"/>
    <mergeCell ref="B41:D41"/>
    <mergeCell ref="C64:L64"/>
    <mergeCell ref="O64:AB64"/>
    <mergeCell ref="A65:AD65"/>
    <mergeCell ref="A66:AE66"/>
    <mergeCell ref="A52:AE52"/>
    <mergeCell ref="AG23:AG27"/>
    <mergeCell ref="AG29:AG37"/>
    <mergeCell ref="B56:G56"/>
    <mergeCell ref="C61:K61"/>
    <mergeCell ref="O61:AA61"/>
    <mergeCell ref="C62:L62"/>
    <mergeCell ref="O62:AA62"/>
    <mergeCell ref="C63:K63"/>
    <mergeCell ref="O63:AA63"/>
    <mergeCell ref="A58:AE58"/>
    <mergeCell ref="B59:AE59"/>
    <mergeCell ref="B45:C45"/>
    <mergeCell ref="D45:K45"/>
    <mergeCell ref="L45:U45"/>
    <mergeCell ref="V45:AD45"/>
    <mergeCell ref="B47:C47"/>
    <mergeCell ref="D47:I47"/>
    <mergeCell ref="J47:L47"/>
    <mergeCell ref="M47:S47"/>
  </mergeCells>
  <conditionalFormatting sqref="D24:H24 Y24">
    <cfRule type="cellIs" dxfId="29" priority="30" operator="notEqual">
      <formula>$D$5="Compra y actualización"</formula>
    </cfRule>
  </conditionalFormatting>
  <conditionalFormatting sqref="D24:H24 Y24">
    <cfRule type="cellIs" dxfId="28" priority="29" operator="notEqual">
      <formula>$D$5="Actualización"</formula>
    </cfRule>
  </conditionalFormatting>
  <conditionalFormatting sqref="N34:N35">
    <cfRule type="cellIs" dxfId="27" priority="28" operator="equal">
      <formula>$D$5="Arrendamiento"</formula>
    </cfRule>
  </conditionalFormatting>
  <conditionalFormatting sqref="D30:J30 X32:AB34">
    <cfRule type="cellIs" dxfId="26" priority="27" operator="notEqual">
      <formula>$B$30="No Aplica"</formula>
    </cfRule>
  </conditionalFormatting>
  <conditionalFormatting sqref="P36:V36">
    <cfRule type="cellIs" dxfId="25" priority="26" operator="notEqual">
      <formula>$B$30="No Aplica"</formula>
    </cfRule>
  </conditionalFormatting>
  <conditionalFormatting sqref="P32:V32">
    <cfRule type="cellIs" dxfId="24" priority="25" operator="notEqual">
      <formula>$B$30="No Aplica"</formula>
    </cfRule>
  </conditionalFormatting>
  <conditionalFormatting sqref="D34:J34">
    <cfRule type="cellIs" dxfId="23" priority="24" operator="notEqual">
      <formula>$B$32="No Aplica"</formula>
    </cfRule>
  </conditionalFormatting>
  <conditionalFormatting sqref="P33:V33">
    <cfRule type="cellIs" dxfId="22" priority="23" operator="notEqual">
      <formula>$B$30="No Aplica"</formula>
    </cfRule>
  </conditionalFormatting>
  <conditionalFormatting sqref="P34:V34">
    <cfRule type="cellIs" dxfId="21" priority="22" operator="notEqual">
      <formula>$B$30="No Aplica"</formula>
    </cfRule>
  </conditionalFormatting>
  <conditionalFormatting sqref="D33:J33">
    <cfRule type="cellIs" dxfId="20" priority="21" operator="notEqual">
      <formula>$B$32="No Aplica"</formula>
    </cfRule>
  </conditionalFormatting>
  <conditionalFormatting sqref="D32:K32">
    <cfRule type="cellIs" dxfId="19" priority="20" operator="notEqual">
      <formula>$B$32="No Aplica"</formula>
    </cfRule>
  </conditionalFormatting>
  <conditionalFormatting sqref="E36">
    <cfRule type="cellIs" dxfId="18" priority="19" operator="notEqual">
      <formula>$B$36="No Aplica"</formula>
    </cfRule>
  </conditionalFormatting>
  <conditionalFormatting sqref="H36">
    <cfRule type="cellIs" dxfId="17" priority="18" operator="notEqual">
      <formula>$B$36="No Aplica"</formula>
    </cfRule>
  </conditionalFormatting>
  <conditionalFormatting sqref="D24:O24">
    <cfRule type="cellIs" dxfId="16" priority="17" operator="notEqual">
      <formula>$B$24="No Aplica"</formula>
    </cfRule>
  </conditionalFormatting>
  <conditionalFormatting sqref="D26:H26">
    <cfRule type="cellIs" dxfId="15" priority="16" operator="notEqual">
      <formula>$B$26="No Aplica"</formula>
    </cfRule>
  </conditionalFormatting>
  <conditionalFormatting sqref="T26:V26">
    <cfRule type="cellIs" dxfId="14" priority="15" operator="notEqual">
      <formula>$K$26="No Aplica"</formula>
    </cfRule>
  </conditionalFormatting>
  <conditionalFormatting sqref="W26:X26">
    <cfRule type="cellIs" dxfId="13" priority="14" operator="notEqual">
      <formula>$K$26="No Aplica"</formula>
    </cfRule>
  </conditionalFormatting>
  <conditionalFormatting sqref="Y26:Z26">
    <cfRule type="cellIs" dxfId="12" priority="13" operator="notEqual">
      <formula>$K$26="No Aplica"</formula>
    </cfRule>
  </conditionalFormatting>
  <conditionalFormatting sqref="Y24:AD24">
    <cfRule type="cellIs" dxfId="11" priority="12" operator="notEqual">
      <formula>$P$24="No Aplica"</formula>
    </cfRule>
  </conditionalFormatting>
  <conditionalFormatting sqref="Z47:AD48">
    <cfRule type="cellIs" dxfId="10" priority="11" operator="notEqual">
      <formula>$U$47="No Aplica"</formula>
    </cfRule>
  </conditionalFormatting>
  <conditionalFormatting sqref="G18">
    <cfRule type="cellIs" dxfId="9" priority="10" operator="notEqual">
      <formula>$B$18="No Aplica"</formula>
    </cfRule>
  </conditionalFormatting>
  <conditionalFormatting sqref="I18">
    <cfRule type="cellIs" dxfId="8" priority="9" operator="notEqual">
      <formula>$B$18="No Aplica"</formula>
    </cfRule>
  </conditionalFormatting>
  <conditionalFormatting sqref="Q18:W18">
    <cfRule type="cellIs" dxfId="7" priority="8" operator="notEqual">
      <formula>$K$18="No Aplica"</formula>
    </cfRule>
  </conditionalFormatting>
  <conditionalFormatting sqref="D15:H15">
    <cfRule type="cellIs" dxfId="6" priority="7" operator="notEqual">
      <formula>$B$15="No Aplica"</formula>
    </cfRule>
  </conditionalFormatting>
  <conditionalFormatting sqref="P32:AB32">
    <cfRule type="cellIs" dxfId="5" priority="6" operator="notEqual">
      <formula>$B$32="No Aplica"</formula>
    </cfRule>
  </conditionalFormatting>
  <conditionalFormatting sqref="P33:V33">
    <cfRule type="cellIs" dxfId="4" priority="5" operator="notEqual">
      <formula>$B$30="No Aplica"</formula>
    </cfRule>
  </conditionalFormatting>
  <conditionalFormatting sqref="P33:AB33">
    <cfRule type="cellIs" dxfId="3" priority="4" operator="notEqual">
      <formula>$B$32="No Aplica"</formula>
    </cfRule>
  </conditionalFormatting>
  <conditionalFormatting sqref="P34:V34">
    <cfRule type="cellIs" dxfId="2" priority="3" operator="notEqual">
      <formula>$B$30="No Aplica"</formula>
    </cfRule>
  </conditionalFormatting>
  <conditionalFormatting sqref="P34:V34">
    <cfRule type="cellIs" dxfId="1" priority="2" operator="notEqual">
      <formula>$B$30="No Aplica"</formula>
    </cfRule>
  </conditionalFormatting>
  <conditionalFormatting sqref="P34:AB34">
    <cfRule type="cellIs" dxfId="0" priority="1" operator="notEqual">
      <formula>$B$32="No Aplica"</formula>
    </cfRule>
  </conditionalFormatting>
  <dataValidations count="5">
    <dataValidation type="list" allowBlank="1" showErrorMessage="1" errorTitle="Dato invalido" error="Debe seleccionar una opción de la lista." sqref="D45:AD45">
      <formula1>DEP_SOL</formula1>
    </dataValidation>
    <dataValidation type="list" allowBlank="1" showErrorMessage="1" errorTitle="dato invalido" error="Debe seleccionar una opción de la lista." sqref="Q42:AD42">
      <formula1>DEP_SOL</formula1>
    </dataValidation>
    <dataValidation type="list" allowBlank="1" showErrorMessage="1" errorTitle="Dato invalido" error="Debe seleccionar una opción de la lista." sqref="H20:Q20">
      <formula1>CLAS_PARA_INGRESO</formula1>
    </dataValidation>
    <dataValidation type="list" allowBlank="1" showErrorMessage="1" errorTitle="Dato invalido" error="Debe seleccionar una opción de la lista." sqref="D5:J5">
      <formula1>TIPO_ADQUISICIÓN</formula1>
    </dataValidation>
    <dataValidation type="list" allowBlank="1" showErrorMessage="1" errorTitle="Dato invalido" error="Debe seleccionar una opción de la lista." sqref="D13:G13">
      <formula1>CLASE_DE_LICENCIA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scale="54" orientation="portrait" r:id="rId1"/>
  <headerFooter>
    <oddFooter>&amp;R&amp;"Arial Narrow,Normal"&amp;8GA02-F07 Vr.0 (2014-12-04)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2" sqref="A2"/>
    </sheetView>
  </sheetViews>
  <sheetFormatPr baseColWidth="10" defaultRowHeight="15" x14ac:dyDescent="0.25"/>
  <cols>
    <col min="1" max="1" width="28.7109375" bestFit="1" customWidth="1"/>
    <col min="2" max="2" width="20.42578125" bestFit="1" customWidth="1"/>
    <col min="3" max="3" width="28.5703125" bestFit="1" customWidth="1"/>
    <col min="4" max="4" width="42.42578125" customWidth="1"/>
  </cols>
  <sheetData>
    <row r="1" spans="1:4" ht="15.75" thickBot="1" x14ac:dyDescent="0.3">
      <c r="A1" s="2" t="s">
        <v>64</v>
      </c>
      <c r="B1" s="6" t="s">
        <v>6</v>
      </c>
      <c r="C1" s="2" t="s">
        <v>11</v>
      </c>
      <c r="D1" s="2" t="s">
        <v>18</v>
      </c>
    </row>
    <row r="2" spans="1:4" ht="17.25" thickBot="1" x14ac:dyDescent="0.35">
      <c r="A2" s="8" t="s">
        <v>74</v>
      </c>
      <c r="B2" s="8" t="s">
        <v>74</v>
      </c>
      <c r="C2" s="4" t="s">
        <v>49</v>
      </c>
      <c r="D2" s="3" t="s">
        <v>19</v>
      </c>
    </row>
    <row r="3" spans="1:4" ht="17.25" thickBot="1" x14ac:dyDescent="0.35">
      <c r="A3" s="1" t="s">
        <v>67</v>
      </c>
      <c r="B3" s="7" t="s">
        <v>44</v>
      </c>
      <c r="C3" s="5" t="s">
        <v>50</v>
      </c>
      <c r="D3" s="3" t="s">
        <v>20</v>
      </c>
    </row>
    <row r="4" spans="1:4" ht="17.25" thickBot="1" x14ac:dyDescent="0.35">
      <c r="A4" s="1" t="s">
        <v>69</v>
      </c>
      <c r="B4" s="7" t="s">
        <v>45</v>
      </c>
      <c r="C4" s="5" t="s">
        <v>51</v>
      </c>
      <c r="D4" s="3" t="s">
        <v>21</v>
      </c>
    </row>
    <row r="5" spans="1:4" ht="17.25" thickBot="1" x14ac:dyDescent="0.35">
      <c r="A5" s="1" t="s">
        <v>66</v>
      </c>
      <c r="B5" s="7" t="s">
        <v>46</v>
      </c>
      <c r="C5" s="5" t="s">
        <v>52</v>
      </c>
      <c r="D5" s="3" t="s">
        <v>22</v>
      </c>
    </row>
    <row r="6" spans="1:4" ht="17.25" thickBot="1" x14ac:dyDescent="0.35">
      <c r="A6" s="1" t="s">
        <v>68</v>
      </c>
      <c r="B6" s="7" t="s">
        <v>47</v>
      </c>
      <c r="C6" s="5" t="s">
        <v>53</v>
      </c>
      <c r="D6" s="3" t="s">
        <v>23</v>
      </c>
    </row>
    <row r="7" spans="1:4" ht="17.25" customHeight="1" thickBot="1" x14ac:dyDescent="0.35">
      <c r="A7" s="1" t="s">
        <v>72</v>
      </c>
      <c r="B7" s="7" t="s">
        <v>48</v>
      </c>
      <c r="C7" s="5" t="s">
        <v>54</v>
      </c>
      <c r="D7" s="3" t="s">
        <v>24</v>
      </c>
    </row>
    <row r="8" spans="1:4" ht="17.25" thickBot="1" x14ac:dyDescent="0.35">
      <c r="A8" s="1" t="s">
        <v>70</v>
      </c>
      <c r="B8" s="9" t="s">
        <v>76</v>
      </c>
      <c r="C8" s="5" t="s">
        <v>55</v>
      </c>
      <c r="D8" s="3" t="s">
        <v>25</v>
      </c>
    </row>
    <row r="9" spans="1:4" ht="17.25" customHeight="1" thickBot="1" x14ac:dyDescent="0.35">
      <c r="A9" s="1" t="s">
        <v>65</v>
      </c>
      <c r="C9" s="5" t="s">
        <v>56</v>
      </c>
      <c r="D9" s="3" t="s">
        <v>26</v>
      </c>
    </row>
    <row r="10" spans="1:4" ht="17.25" thickBot="1" x14ac:dyDescent="0.35">
      <c r="A10" s="46" t="s">
        <v>78</v>
      </c>
      <c r="C10" s="5" t="s">
        <v>57</v>
      </c>
      <c r="D10" s="3" t="s">
        <v>27</v>
      </c>
    </row>
    <row r="11" spans="1:4" ht="17.25" thickBot="1" x14ac:dyDescent="0.35">
      <c r="A11" s="1" t="s">
        <v>71</v>
      </c>
      <c r="C11" s="5" t="s">
        <v>58</v>
      </c>
      <c r="D11" s="3" t="s">
        <v>28</v>
      </c>
    </row>
    <row r="12" spans="1:4" ht="17.25" thickBot="1" x14ac:dyDescent="0.35">
      <c r="C12" s="5" t="s">
        <v>59</v>
      </c>
      <c r="D12" s="3" t="s">
        <v>29</v>
      </c>
    </row>
    <row r="13" spans="1:4" ht="17.25" thickBot="1" x14ac:dyDescent="0.35">
      <c r="C13" s="5" t="s">
        <v>60</v>
      </c>
      <c r="D13" s="3" t="s">
        <v>30</v>
      </c>
    </row>
    <row r="14" spans="1:4" ht="17.25" thickBot="1" x14ac:dyDescent="0.35">
      <c r="C14" s="5" t="s">
        <v>61</v>
      </c>
      <c r="D14" s="3" t="s">
        <v>31</v>
      </c>
    </row>
    <row r="15" spans="1:4" ht="16.5" x14ac:dyDescent="0.3">
      <c r="D15" s="3" t="s">
        <v>32</v>
      </c>
    </row>
    <row r="16" spans="1:4" ht="16.5" x14ac:dyDescent="0.3">
      <c r="D16" s="3" t="s">
        <v>33</v>
      </c>
    </row>
    <row r="17" spans="4:4" ht="16.5" x14ac:dyDescent="0.3">
      <c r="D17" s="3" t="s">
        <v>34</v>
      </c>
    </row>
    <row r="18" spans="4:4" ht="16.5" x14ac:dyDescent="0.3">
      <c r="D18" s="3" t="s">
        <v>35</v>
      </c>
    </row>
    <row r="19" spans="4:4" ht="16.5" x14ac:dyDescent="0.3">
      <c r="D19" s="3" t="s">
        <v>36</v>
      </c>
    </row>
    <row r="20" spans="4:4" ht="16.5" x14ac:dyDescent="0.3">
      <c r="D20" s="3" t="s">
        <v>37</v>
      </c>
    </row>
    <row r="21" spans="4:4" ht="16.5" x14ac:dyDescent="0.3">
      <c r="D21" s="3" t="s">
        <v>38</v>
      </c>
    </row>
    <row r="22" spans="4:4" ht="16.5" x14ac:dyDescent="0.3">
      <c r="D22" s="3" t="s">
        <v>39</v>
      </c>
    </row>
    <row r="23" spans="4:4" ht="16.5" x14ac:dyDescent="0.3">
      <c r="D23" s="3" t="s">
        <v>40</v>
      </c>
    </row>
    <row r="24" spans="4:4" ht="16.5" x14ac:dyDescent="0.3">
      <c r="D24" s="3" t="s">
        <v>41</v>
      </c>
    </row>
    <row r="25" spans="4:4" ht="16.5" x14ac:dyDescent="0.3">
      <c r="D25" s="3" t="s">
        <v>42</v>
      </c>
    </row>
  </sheetData>
  <sortState ref="A3:A10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GA02-F07</vt:lpstr>
      <vt:lpstr>Hoja2</vt:lpstr>
      <vt:lpstr>'GA02-F07'!Área_de_impresión</vt:lpstr>
      <vt:lpstr>CLAS_PARA_INGRESO</vt:lpstr>
      <vt:lpstr>CLASE_DE_LICENCIA</vt:lpstr>
      <vt:lpstr>TIPO_ADQUISICIÓN</vt:lpstr>
    </vt:vector>
  </TitlesOfParts>
  <Company>dnp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jvargas</dc:creator>
  <cp:lastModifiedBy>Maria del Carmen Diaz Fonseca</cp:lastModifiedBy>
  <cp:lastPrinted>2014-11-26T15:08:51Z</cp:lastPrinted>
  <dcterms:created xsi:type="dcterms:W3CDTF">2010-08-27T21:46:01Z</dcterms:created>
  <dcterms:modified xsi:type="dcterms:W3CDTF">2014-12-04T11:40:46Z</dcterms:modified>
</cp:coreProperties>
</file>